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60" windowWidth="9435" windowHeight="679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<sst xmlns="http://schemas.openxmlformats.org/spreadsheetml/2006/main" count="90" uniqueCount="87">
  <si>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Сумма</t>
  </si>
  <si>
    <t>Наименование  доходов</t>
  </si>
  <si>
    <t>000 1 00 00000 00 0000 000</t>
  </si>
  <si>
    <t>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</si>
  <si>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</si>
  <si>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</si>
  <si>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</si>
  <si>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</si>
  <si>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000 1 06 00000 00 0000 000</t>
  </si>
  <si>
    <t>НАЛОГИ НА ИМУЩЕСТВО</t>
  </si>
  <si>
    <t>000 1 11 00000 00 0000 000</t>
  </si>
  <si>
    <t>000 1 14 00000 00 0000 000</t>
  </si>
  <si>
    <t>ДОХОДЫ ОТ ПРОДАЖИ МАТЕРИАЛЬНЫХ И НЕМАТЕРИАЛЬНЫХ АКТИВОВ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</si>
  <si>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</si>
  <si>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</si>
  <si>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000 2 00 00000 00 0000 000</t>
  </si>
  <si>
    <t>Код бюджетной  классификации</t>
  </si>
  <si>
    <t>Налог на игорный бизнес</t>
  </si>
  <si>
    <t>Налог на имущество физических лиц</t>
  </si>
  <si>
    <t>000 1 06 06000 00 0000 110</t>
  </si>
  <si>
    <t>Земельный налог</t>
  </si>
  <si>
    <t>ВСЕГО ДОХОДОВ</t>
  </si>
  <si>
    <t>000 1 06 05000 02 0000 110</t>
  </si>
  <si>
    <t>000 1 06 04000 02 0000 110</t>
  </si>
  <si>
    <t>Транспортный налог</t>
  </si>
  <si>
    <t>000 1 06 01030 10 0000 110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</si>
  <si>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</si>
  <si>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</si>
  <si>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</si>
  <si>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000 1 11 05010 10 0000 120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</si>
  <si>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</si>
  <si>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</si>
  <si>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Дотации бюджетам поселений на поддержку мер по обеспечению сбалансированности бюджетов</t>
  </si>
  <si>
    <t>Прочие межбюджетные трансферты, передаваемые бюджетам поселений</t>
  </si>
  <si>
    <t>Прочие поступления от использования имущества, находящегося в собственности поселений (за исключением имущества муиципальных бюджетных и автономных учреждений, а так же имущества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</si>
  <si>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мущества муниципальных бюджетных и автономеых учреждений)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</si>
  <si>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 и уплата налога осуществляются в соответствии со статьями 227, 227.1 и 228 Налогового Кодекса  Российской Федерации</t>
  </si>
  <si>
    <t>000 1 01 02010 01 0000 110</t>
  </si>
  <si>
    <t>Налог на доходы физических лиц с доходов, полученных от осуществления  деятельности физическими лицами, зарегистрированными в качестве индивидуальных предпринимателей, 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</si>
  <si>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</si>
  <si>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</si>
  <si>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</si>
  <si>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Доходы от сдачи в аренду имущества, составляющего казну поселений (за исключением земельных участков)</t>
  </si>
  <si>
    <t xml:space="preserve">Дотации бюджетам поселений на выравнивание уровня бюджетной обеспеченности </t>
  </si>
  <si>
    <t>000 1 03 02230 01 0000 110</t>
  </si>
  <si>
    <t>000 1 0302240 01 0000 110</t>
  </si>
  <si>
    <t>000 1 0302250 01 0000 110</t>
  </si>
  <si>
    <t>000 1 0302260 01 0000 110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</si>
  <si>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</si>
  <si>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</si>
  <si>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</si>
  <si>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</si>
  <si>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НАЛОГИ НА ТОВАРЫ (РАБОТЫ, УСЛУГИ), РЕАЛИЗУЕМЫЕ НА ТЕРРИТОРИИ РОССИЙСКОЙ ФЕДЕРАЦИИ </t>
  </si>
  <si>
    <t>000 1 03 00000 00 0000 000</t>
  </si>
  <si>
    <t>Акцизы по подакцизным товарам (продукции), производимым на территории Российской Федерации</t>
  </si>
  <si>
    <t xml:space="preserve">000 1 03 02000 01 0000 110 </t>
  </si>
  <si>
    <t>000 1 13 00000 00 0000 000</t>
  </si>
  <si>
    <t>000 1 13 02995 10 0000 130</t>
  </si>
  <si>
    <t>Доходы от оказания платных услуг и компенсации затрат государства</t>
  </si>
  <si>
    <t>Прочие доходы от компенсации затрат бюджетов поселений</t>
  </si>
  <si>
    <t>000 1 0606043 13 0000 110</t>
  </si>
  <si>
    <t>000 1 06 06033 13 0000 110</t>
  </si>
  <si>
    <t>000 1 11 05035 13 0000 120</t>
  </si>
  <si>
    <t>000 1 11 09045 13 0000 120</t>
  </si>
  <si>
    <t>000 1 11 05075 13 0000 120</t>
  </si>
  <si>
    <t>000 1 14 06013 13 0000 430</t>
  </si>
  <si>
    <t>000 2 02 15001 13 0000 151</t>
  </si>
  <si>
    <t>000 2 02 35118 13 0000 151</t>
  </si>
  <si>
    <t>000 2 02 20077 13 0000 151</t>
  </si>
  <si>
    <t>000 2 02 30024 13 0000 151</t>
  </si>
  <si>
    <t>000 1 11 05013 13 0000 120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</si>
  <si>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</si>
  <si>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000 2 02 20302 13 0000 151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</si>
  <si>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</si>
  <si>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000 1 17 00000 00 0000 000</t>
  </si>
  <si>
    <t>Прочие неналоговые доходы</t>
  </si>
  <si>
    <t>000 1 17 05050 13 0000 180</t>
  </si>
  <si>
    <t>Прочие неналоговые доходы бюджетов городских поселений</t>
  </si>
  <si>
    <t xml:space="preserve">Пояснительная записка по изменению доходной части бюджета Кропачевского  городского поселения на 2018 год </t>
  </si>
  <si>
    <t>Уточненный бюджет</t>
  </si>
  <si>
    <t>Отклонение</t>
  </si>
  <si>
    <t>000 2 02 25555 13 0000 151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</si>
  <si>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</si>
  <si>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Утвержденный бюджет</t>
  </si>
  <si>
    <t>000 2 02 15002 13 0000 151</t>
  </si>
  <si>
    <t>000 2 02 49999 13 0000 151</t>
  </si>
  <si>
    <t>Прочие межбюджетные трансферты, передаваемые бюджетам городских поселений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</si>
</sst>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#,##0.000"/>
    <numFmt numFmtId="179" formatCode="[$€-2]\ ###,000_);[Red]\([$€-2]\ ###,000\)"/>
  </numFmts>
  <fonts count="46">
    <font>
      <sz val="12"/>
      <name val="Times New Roman Cyr"/>
      <family val="0"/>
    </font>
    <font>
      <b/>
      <sz val="14"/>
      <name val="Times New Roman Cyr"/>
      <family val="1"/>
    </font>
    <font>
      <b/>
      <sz val="12"/>
      <name val="Times New Roman Cyr"/>
      <family val="0"/>
    </font>
    <font>
      <u val="single"/>
      <sz val="7.8"/>
      <color indexed="12"/>
      <name val="Times New Roman Cyr"/>
      <family val="0"/>
    </font>
    <font>
      <u val="single"/>
      <sz val="7.8"/>
      <color indexed="36"/>
      <name val="Times New Roman Cyr"/>
      <family val="0"/>
    </font>
    <font>
      <sz val="10"/>
      <name val="Times New Roman Cyr"/>
      <family val="1"/>
    </font>
    <font>
      <sz val="10"/>
      <color indexed="18"/>
      <name val="Times New Roman Cyr"/>
      <family val="1"/>
    </font>
    <font>
      <b/>
      <sz val="10"/>
      <name val="Times New Roman Cyr"/>
      <family val="1"/>
    </font>
    <font>
      <b/>
      <i/>
      <sz val="10"/>
      <name val="Times New Roman Cyr"/>
      <family val="0"/>
    </font>
    <font>
      <i/>
      <sz val="10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left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left" vertical="center" wrapText="1"/>
    </xf>
    <xf numFmtId="173" fontId="5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justify" vertical="top" wrapText="1"/>
    </xf>
    <xf numFmtId="3" fontId="7" fillId="0" borderId="11" xfId="0" applyNumberFormat="1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justify" vertical="top" wrapText="1"/>
    </xf>
    <xf numFmtId="0" fontId="10" fillId="0" borderId="13" xfId="0" applyFont="1" applyFill="1" applyBorder="1" applyAlignment="1">
      <alignment horizontal="justify" vertical="top" wrapText="1"/>
    </xf>
    <xf numFmtId="0" fontId="10" fillId="0" borderId="13" xfId="0" applyFont="1" applyFill="1" applyBorder="1" applyAlignment="1">
      <alignment horizontal="justify" wrapText="1"/>
    </xf>
    <xf numFmtId="0" fontId="7" fillId="0" borderId="14" xfId="0" applyFont="1" applyFill="1" applyBorder="1" applyAlignment="1">
      <alignment horizontal="justify" vertical="center" wrapText="1"/>
    </xf>
    <xf numFmtId="3" fontId="7" fillId="0" borderId="10" xfId="0" applyNumberFormat="1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vertical="center"/>
    </xf>
    <xf numFmtId="0" fontId="2" fillId="0" borderId="0" xfId="0" applyFont="1" applyAlignment="1">
      <alignment/>
    </xf>
    <xf numFmtId="0" fontId="10" fillId="0" borderId="14" xfId="0" applyFont="1" applyFill="1" applyBorder="1" applyAlignment="1">
      <alignment horizontal="justify" wrapText="1"/>
    </xf>
    <xf numFmtId="173" fontId="0" fillId="0" borderId="0" xfId="0" applyNumberFormat="1" applyAlignment="1">
      <alignment/>
    </xf>
    <xf numFmtId="3" fontId="5" fillId="0" borderId="10" xfId="0" applyNumberFormat="1" applyFont="1" applyFill="1" applyBorder="1" applyAlignment="1">
      <alignment horizontal="center" wrapText="1"/>
    </xf>
    <xf numFmtId="3" fontId="7" fillId="0" borderId="10" xfId="0" applyNumberFormat="1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wrapText="1"/>
    </xf>
    <xf numFmtId="3" fontId="5" fillId="33" borderId="12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1" fillId="0" borderId="10" xfId="53" applyFont="1" applyFill="1" applyBorder="1" applyAlignment="1">
      <alignment horizontal="justify" vertical="center" wrapText="1"/>
      <protection/>
    </xf>
    <xf numFmtId="3" fontId="7" fillId="0" borderId="10" xfId="53" applyNumberFormat="1" applyFont="1" applyFill="1" applyBorder="1" applyAlignment="1">
      <alignment horizontal="center" vertical="center" wrapText="1"/>
      <protection/>
    </xf>
    <xf numFmtId="3" fontId="5" fillId="0" borderId="10" xfId="53" applyNumberFormat="1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justify" vertical="top" wrapText="1"/>
      <protection/>
    </xf>
    <xf numFmtId="173" fontId="7" fillId="33" borderId="10" xfId="0" applyNumberFormat="1" applyFont="1" applyFill="1" applyBorder="1" applyAlignment="1">
      <alignment horizontal="right" vertical="center"/>
    </xf>
    <xf numFmtId="0" fontId="11" fillId="0" borderId="14" xfId="0" applyFont="1" applyFill="1" applyBorder="1" applyAlignment="1">
      <alignment horizontal="justify" vertical="top" wrapText="1"/>
    </xf>
    <xf numFmtId="0" fontId="10" fillId="0" borderId="13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10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/>
    </xf>
    <xf numFmtId="172" fontId="7" fillId="33" borderId="10" xfId="0" applyNumberFormat="1" applyFont="1" applyFill="1" applyBorder="1" applyAlignment="1">
      <alignment horizontal="right" vertical="center"/>
    </xf>
    <xf numFmtId="172" fontId="7" fillId="33" borderId="10" xfId="0" applyNumberFormat="1" applyFont="1" applyFill="1" applyBorder="1" applyAlignment="1">
      <alignment horizontal="right" vertical="center"/>
    </xf>
    <xf numFmtId="172" fontId="7" fillId="33" borderId="10" xfId="0" applyNumberFormat="1" applyFont="1" applyFill="1" applyBorder="1" applyAlignment="1">
      <alignment vertical="center"/>
    </xf>
    <xf numFmtId="172" fontId="8" fillId="33" borderId="10" xfId="0" applyNumberFormat="1" applyFont="1" applyFill="1" applyBorder="1" applyAlignment="1">
      <alignment vertical="center"/>
    </xf>
    <xf numFmtId="172" fontId="7" fillId="33" borderId="10" xfId="0" applyNumberFormat="1" applyFont="1" applyFill="1" applyBorder="1" applyAlignment="1">
      <alignment vertical="center"/>
    </xf>
    <xf numFmtId="172" fontId="9" fillId="33" borderId="10" xfId="0" applyNumberFormat="1" applyFont="1" applyFill="1" applyBorder="1" applyAlignment="1">
      <alignment vertical="center"/>
    </xf>
    <xf numFmtId="172" fontId="5" fillId="33" borderId="10" xfId="0" applyNumberFormat="1" applyFont="1" applyFill="1" applyBorder="1" applyAlignment="1">
      <alignment vertical="center"/>
    </xf>
    <xf numFmtId="172" fontId="5" fillId="33" borderId="10" xfId="0" applyNumberFormat="1" applyFont="1" applyFill="1" applyBorder="1" applyAlignment="1">
      <alignment vertical="center"/>
    </xf>
    <xf numFmtId="172" fontId="5" fillId="33" borderId="10" xfId="0" applyNumberFormat="1" applyFont="1" applyFill="1" applyBorder="1" applyAlignment="1">
      <alignment horizontal="right" vertical="center" wrapText="1"/>
    </xf>
    <xf numFmtId="172" fontId="5" fillId="0" borderId="10" xfId="0" applyNumberFormat="1" applyFont="1" applyFill="1" applyBorder="1" applyAlignment="1">
      <alignment horizontal="right" vertical="center" wrapText="1"/>
    </xf>
    <xf numFmtId="172" fontId="5" fillId="0" borderId="10" xfId="0" applyNumberFormat="1" applyFont="1" applyFill="1" applyBorder="1" applyAlignment="1">
      <alignment vertical="center"/>
    </xf>
    <xf numFmtId="172" fontId="5" fillId="33" borderId="10" xfId="0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tabSelected="1" zoomScale="90" zoomScaleNormal="90" zoomScalePageLayoutView="0" workbookViewId="0" topLeftCell="A40">
      <selection activeCell="D38" sqref="D38"/>
    </sheetView>
  </sheetViews>
  <sheetFormatPr defaultColWidth="8.796875" defaultRowHeight="15"/>
  <cols>
    <col min="1" max="1" width="23.8984375" style="43" bestFit="1" customWidth="1"/>
    <col min="2" max="2" width="45.3984375" style="54" customWidth="1"/>
    <col min="3" max="4" width="8.3984375" style="0" customWidth="1"/>
    <col min="5" max="5" width="10.09765625" style="0" bestFit="1" customWidth="1"/>
  </cols>
  <sheetData>
    <row r="1" spans="1:5" ht="36.75" customHeight="1">
      <c r="A1" s="70" t="s">
        <v>78</v>
      </c>
      <c r="B1" s="71"/>
      <c r="C1" s="71"/>
      <c r="D1" s="71"/>
      <c r="E1" s="71"/>
    </row>
    <row r="2" spans="1:5" ht="15.75">
      <c r="A2" s="2"/>
      <c r="B2" s="1"/>
      <c r="C2" s="1"/>
      <c r="D2" s="1"/>
      <c r="E2" s="1"/>
    </row>
    <row r="3" spans="1:5" ht="15.75">
      <c r="A3" s="72" t="s">
        <v>16</v>
      </c>
      <c r="B3" s="75" t="s">
        <v>1</v>
      </c>
      <c r="C3" s="69"/>
      <c r="D3" s="69"/>
      <c r="E3" s="69"/>
    </row>
    <row r="4" spans="1:5" ht="38.25">
      <c r="A4" s="73"/>
      <c r="B4" s="76"/>
      <c r="C4" s="67" t="s">
        <v>83</v>
      </c>
      <c r="D4" s="67" t="s">
        <v>79</v>
      </c>
      <c r="E4" s="3" t="s">
        <v>80</v>
      </c>
    </row>
    <row r="5" spans="1:5" ht="15.75">
      <c r="A5" s="74"/>
      <c r="B5" s="77"/>
      <c r="C5" s="3" t="s">
        <v>0</v>
      </c>
      <c r="D5" s="3" t="s">
        <v>0</v>
      </c>
      <c r="E5" s="3" t="s">
        <v>0</v>
      </c>
    </row>
    <row r="6" spans="1:5" ht="15.75">
      <c r="A6" s="4" t="s">
        <v>2</v>
      </c>
      <c r="B6" s="5" t="s">
        <v>3</v>
      </c>
      <c r="C6" s="55">
        <f>C7+C18+C25+C33+C12+C35</f>
        <v>14441.5</v>
      </c>
      <c r="D6" s="55">
        <f>D7+D18+D25+D33+D12+D35</f>
        <v>14441.5</v>
      </c>
      <c r="E6" s="48">
        <f>E7+E18+E25+E33+E12+E35</f>
        <v>0</v>
      </c>
    </row>
    <row r="7" spans="1:6" ht="15.75">
      <c r="A7" s="6" t="s">
        <v>4</v>
      </c>
      <c r="B7" s="7" t="s">
        <v>5</v>
      </c>
      <c r="C7" s="58">
        <f>SUM(C8)</f>
        <v>7970.6</v>
      </c>
      <c r="D7" s="58">
        <f>SUM(D8)</f>
        <v>7970.6</v>
      </c>
      <c r="E7" s="25">
        <f>SUM(E9:E11)</f>
        <v>0</v>
      </c>
      <c r="F7" s="26"/>
    </row>
    <row r="8" spans="1:5" ht="15.75">
      <c r="A8" s="8" t="s">
        <v>6</v>
      </c>
      <c r="B8" s="9" t="s">
        <v>7</v>
      </c>
      <c r="C8" s="61">
        <f>SUM(C9:C11)</f>
        <v>7970.6</v>
      </c>
      <c r="D8" s="61">
        <f>SUM(D9:D11)</f>
        <v>7970.6</v>
      </c>
      <c r="E8" s="18">
        <f>SUM(E9:E10)</f>
        <v>0</v>
      </c>
    </row>
    <row r="9" spans="1:5" ht="64.5">
      <c r="A9" s="38" t="s">
        <v>37</v>
      </c>
      <c r="B9" s="37" t="s">
        <v>36</v>
      </c>
      <c r="C9" s="61">
        <v>7970.6</v>
      </c>
      <c r="D9" s="61">
        <v>7970.6</v>
      </c>
      <c r="E9" s="61">
        <f>C9-D9</f>
        <v>0</v>
      </c>
    </row>
    <row r="10" spans="1:5" ht="90">
      <c r="A10" s="38" t="s">
        <v>39</v>
      </c>
      <c r="B10" s="50" t="s">
        <v>38</v>
      </c>
      <c r="C10" s="61">
        <v>0</v>
      </c>
      <c r="D10" s="61">
        <v>0</v>
      </c>
      <c r="E10" s="61">
        <f>C10-D10</f>
        <v>0</v>
      </c>
    </row>
    <row r="11" spans="1:5" ht="39">
      <c r="A11" s="39" t="s">
        <v>41</v>
      </c>
      <c r="B11" s="37" t="s">
        <v>40</v>
      </c>
      <c r="C11" s="61">
        <v>0</v>
      </c>
      <c r="D11" s="61">
        <v>0</v>
      </c>
      <c r="E11" s="61">
        <f>C11-D11</f>
        <v>0</v>
      </c>
    </row>
    <row r="12" spans="1:5" ht="39.75" customHeight="1">
      <c r="A12" s="40" t="s">
        <v>53</v>
      </c>
      <c r="B12" s="51" t="s">
        <v>52</v>
      </c>
      <c r="C12" s="57">
        <f>SUM(C13)</f>
        <v>1641.1999999999998</v>
      </c>
      <c r="D12" s="57">
        <f>SUM(D13)</f>
        <v>1641.1999999999998</v>
      </c>
      <c r="E12" s="17">
        <f>SUM(E13)</f>
        <v>0</v>
      </c>
    </row>
    <row r="13" spans="1:6" ht="26.25">
      <c r="A13" s="39" t="s">
        <v>55</v>
      </c>
      <c r="B13" s="37" t="s">
        <v>54</v>
      </c>
      <c r="C13" s="61">
        <f>SUM(C14:C17)</f>
        <v>1641.1999999999998</v>
      </c>
      <c r="D13" s="61">
        <f>SUM(D14:D17)</f>
        <v>1641.1999999999998</v>
      </c>
      <c r="E13" s="18">
        <f>SUM(E14:E17)</f>
        <v>0</v>
      </c>
      <c r="F13" s="28"/>
    </row>
    <row r="14" spans="1:5" ht="39">
      <c r="A14" s="39" t="s">
        <v>44</v>
      </c>
      <c r="B14" s="37" t="s">
        <v>48</v>
      </c>
      <c r="C14" s="61">
        <v>663.7</v>
      </c>
      <c r="D14" s="61">
        <v>663.7</v>
      </c>
      <c r="E14" s="61">
        <f>C14-D14</f>
        <v>0</v>
      </c>
    </row>
    <row r="15" spans="1:5" ht="51.75">
      <c r="A15" s="39" t="s">
        <v>45</v>
      </c>
      <c r="B15" s="37" t="s">
        <v>49</v>
      </c>
      <c r="C15" s="61">
        <v>7.1</v>
      </c>
      <c r="D15" s="61">
        <v>7.1</v>
      </c>
      <c r="E15" s="61">
        <f>C15-D15</f>
        <v>0</v>
      </c>
    </row>
    <row r="16" spans="1:5" ht="51.75">
      <c r="A16" s="39" t="s">
        <v>46</v>
      </c>
      <c r="B16" s="37" t="s">
        <v>50</v>
      </c>
      <c r="C16" s="61">
        <v>1107.8</v>
      </c>
      <c r="D16" s="61">
        <v>1107.8</v>
      </c>
      <c r="E16" s="61">
        <f>C16-D16</f>
        <v>0</v>
      </c>
    </row>
    <row r="17" spans="1:5" ht="51.75">
      <c r="A17" s="39" t="s">
        <v>47</v>
      </c>
      <c r="B17" s="52" t="s">
        <v>51</v>
      </c>
      <c r="C17" s="61">
        <v>-137.4</v>
      </c>
      <c r="D17" s="61">
        <v>-137.4</v>
      </c>
      <c r="E17" s="61">
        <f>C17-D17</f>
        <v>0</v>
      </c>
    </row>
    <row r="18" spans="1:5" ht="15.75">
      <c r="A18" s="6" t="s">
        <v>8</v>
      </c>
      <c r="B18" s="24" t="s">
        <v>9</v>
      </c>
      <c r="C18" s="58">
        <f>SUM(C22+C19)</f>
        <v>2553.5</v>
      </c>
      <c r="D18" s="58">
        <f>SUM(D22+D19)</f>
        <v>2553.5</v>
      </c>
      <c r="E18" s="58">
        <f>SUM(E22+E19)</f>
        <v>0</v>
      </c>
    </row>
    <row r="19" spans="1:5" ht="15.75">
      <c r="A19" s="8" t="s">
        <v>25</v>
      </c>
      <c r="B19" s="9" t="s">
        <v>18</v>
      </c>
      <c r="C19" s="62">
        <v>350</v>
      </c>
      <c r="D19" s="62">
        <v>350</v>
      </c>
      <c r="E19" s="10">
        <f>SUM(E20:E21)</f>
        <v>0</v>
      </c>
    </row>
    <row r="20" spans="1:5" ht="15.75">
      <c r="A20" s="8" t="s">
        <v>23</v>
      </c>
      <c r="B20" s="9" t="s">
        <v>24</v>
      </c>
      <c r="C20" s="60"/>
      <c r="D20" s="60"/>
      <c r="E20" s="10">
        <f>SUM(E21:E22)</f>
        <v>0</v>
      </c>
    </row>
    <row r="21" spans="1:5" ht="15.75">
      <c r="A21" s="8" t="s">
        <v>22</v>
      </c>
      <c r="B21" s="9" t="s">
        <v>17</v>
      </c>
      <c r="C21" s="63"/>
      <c r="D21" s="63"/>
      <c r="E21" s="10">
        <f>SUM(E22:E23)</f>
        <v>0</v>
      </c>
    </row>
    <row r="22" spans="1:5" ht="15.75">
      <c r="A22" s="8" t="s">
        <v>19</v>
      </c>
      <c r="B22" s="9" t="s">
        <v>20</v>
      </c>
      <c r="C22" s="64">
        <f>SUM(C23:C24)</f>
        <v>2203.5</v>
      </c>
      <c r="D22" s="64">
        <f>SUM(D23:D24)</f>
        <v>2203.5</v>
      </c>
      <c r="E22" s="10">
        <f>SUM(E23:E24)</f>
        <v>0</v>
      </c>
    </row>
    <row r="23" spans="1:5" ht="51">
      <c r="A23" s="8" t="s">
        <v>61</v>
      </c>
      <c r="B23" s="11" t="s">
        <v>27</v>
      </c>
      <c r="C23" s="63">
        <v>1703.5</v>
      </c>
      <c r="D23" s="63">
        <v>1703.5</v>
      </c>
      <c r="E23" s="61">
        <f>C23-D23</f>
        <v>0</v>
      </c>
    </row>
    <row r="24" spans="1:5" ht="51">
      <c r="A24" s="8" t="s">
        <v>60</v>
      </c>
      <c r="B24" s="11" t="s">
        <v>26</v>
      </c>
      <c r="C24" s="63">
        <v>500</v>
      </c>
      <c r="D24" s="63">
        <v>500</v>
      </c>
      <c r="E24" s="61">
        <f>C24-D24</f>
        <v>0</v>
      </c>
    </row>
    <row r="25" spans="1:5" ht="42.75" customHeight="1">
      <c r="A25" s="6" t="s">
        <v>10</v>
      </c>
      <c r="B25" s="12" t="s">
        <v>13</v>
      </c>
      <c r="C25" s="59">
        <f>SUM(C26:C30)</f>
        <v>2228</v>
      </c>
      <c r="D25" s="59">
        <f>SUM(D26:D30)</f>
        <v>2228</v>
      </c>
      <c r="E25" s="19">
        <f>SUM(E26:E30)</f>
        <v>0</v>
      </c>
    </row>
    <row r="26" spans="1:5" ht="51">
      <c r="A26" s="16" t="s">
        <v>29</v>
      </c>
      <c r="B26" s="11" t="s">
        <v>28</v>
      </c>
      <c r="C26" s="61"/>
      <c r="D26" s="61"/>
      <c r="E26" s="18"/>
    </row>
    <row r="27" spans="1:5" ht="51">
      <c r="A27" s="36" t="s">
        <v>70</v>
      </c>
      <c r="B27" s="11" t="s">
        <v>28</v>
      </c>
      <c r="C27" s="61">
        <v>1688</v>
      </c>
      <c r="D27" s="61">
        <v>1688</v>
      </c>
      <c r="E27" s="61">
        <f>C27-D27</f>
        <v>0</v>
      </c>
    </row>
    <row r="28" spans="1:5" ht="51">
      <c r="A28" s="41" t="s">
        <v>62</v>
      </c>
      <c r="B28" s="21" t="s">
        <v>35</v>
      </c>
      <c r="C28" s="61">
        <v>0</v>
      </c>
      <c r="D28" s="61">
        <v>0</v>
      </c>
      <c r="E28" s="61">
        <f>C28-D28</f>
        <v>0</v>
      </c>
    </row>
    <row r="29" spans="1:5" ht="26.25">
      <c r="A29" s="39" t="s">
        <v>64</v>
      </c>
      <c r="B29" s="52" t="s">
        <v>42</v>
      </c>
      <c r="C29" s="61">
        <v>500</v>
      </c>
      <c r="D29" s="61">
        <v>500</v>
      </c>
      <c r="E29" s="61">
        <f>C29-D29</f>
        <v>0</v>
      </c>
    </row>
    <row r="30" spans="1:5" ht="64.5">
      <c r="A30" s="33" t="s">
        <v>63</v>
      </c>
      <c r="B30" s="22" t="s">
        <v>34</v>
      </c>
      <c r="C30" s="61">
        <v>40</v>
      </c>
      <c r="D30" s="61">
        <v>40</v>
      </c>
      <c r="E30" s="61">
        <f>C30-D30</f>
        <v>0</v>
      </c>
    </row>
    <row r="31" spans="1:5" ht="25.5">
      <c r="A31" s="42" t="s">
        <v>56</v>
      </c>
      <c r="B31" s="49" t="s">
        <v>58</v>
      </c>
      <c r="C31" s="57"/>
      <c r="D31" s="57"/>
      <c r="E31" s="17"/>
    </row>
    <row r="32" spans="1:5" ht="15.75">
      <c r="A32" s="33" t="s">
        <v>57</v>
      </c>
      <c r="B32" s="27" t="s">
        <v>59</v>
      </c>
      <c r="C32" s="61"/>
      <c r="D32" s="61"/>
      <c r="E32" s="18"/>
    </row>
    <row r="33" spans="1:5" ht="25.5">
      <c r="A33" s="6" t="s">
        <v>11</v>
      </c>
      <c r="B33" s="23" t="s">
        <v>12</v>
      </c>
      <c r="C33" s="59">
        <f>SUM(C34)</f>
        <v>26.2</v>
      </c>
      <c r="D33" s="59">
        <f>SUM(D34)</f>
        <v>26.2</v>
      </c>
      <c r="E33" s="59">
        <f>SUM(E34)</f>
        <v>0</v>
      </c>
    </row>
    <row r="34" spans="1:5" ht="38.25">
      <c r="A34" s="29" t="s">
        <v>65</v>
      </c>
      <c r="B34" s="11" t="s">
        <v>30</v>
      </c>
      <c r="C34" s="61">
        <v>26.2</v>
      </c>
      <c r="D34" s="61">
        <v>26.2</v>
      </c>
      <c r="E34" s="61">
        <f>C34-D34</f>
        <v>0</v>
      </c>
    </row>
    <row r="35" spans="1:5" ht="15.75">
      <c r="A35" s="45" t="s">
        <v>74</v>
      </c>
      <c r="B35" s="44" t="s">
        <v>75</v>
      </c>
      <c r="C35" s="65">
        <f>C36</f>
        <v>22</v>
      </c>
      <c r="D35" s="65">
        <f>D36</f>
        <v>22</v>
      </c>
      <c r="E35" s="65">
        <f>E36</f>
        <v>0</v>
      </c>
    </row>
    <row r="36" spans="1:5" ht="15.75">
      <c r="A36" s="46" t="s">
        <v>76</v>
      </c>
      <c r="B36" s="47" t="s">
        <v>77</v>
      </c>
      <c r="C36" s="61">
        <v>22</v>
      </c>
      <c r="D36" s="61">
        <v>22</v>
      </c>
      <c r="E36" s="61">
        <f>C36-D36</f>
        <v>0</v>
      </c>
    </row>
    <row r="37" spans="1:5" ht="15.75">
      <c r="A37" s="30" t="s">
        <v>15</v>
      </c>
      <c r="B37" s="13" t="s">
        <v>14</v>
      </c>
      <c r="C37" s="56">
        <f>SUM(C38:C44)</f>
        <v>7651.2</v>
      </c>
      <c r="D37" s="56">
        <f>SUM(D38:D45)</f>
        <v>14989.7</v>
      </c>
      <c r="E37" s="59">
        <f>SUM(E38:E45)</f>
        <v>-7338.5</v>
      </c>
    </row>
    <row r="38" spans="1:5" ht="25.5">
      <c r="A38" s="31" t="s">
        <v>66</v>
      </c>
      <c r="B38" s="11" t="s">
        <v>43</v>
      </c>
      <c r="C38" s="66">
        <v>1857</v>
      </c>
      <c r="D38" s="66">
        <v>1857</v>
      </c>
      <c r="E38" s="61">
        <f aca="true" t="shared" si="0" ref="E38:E45">C38-D38</f>
        <v>0</v>
      </c>
    </row>
    <row r="39" spans="1:5" ht="51">
      <c r="A39" s="68" t="s">
        <v>81</v>
      </c>
      <c r="B39" s="20" t="s">
        <v>82</v>
      </c>
      <c r="C39" s="66">
        <v>1356.7</v>
      </c>
      <c r="D39" s="66">
        <v>1356.7</v>
      </c>
      <c r="E39" s="61">
        <f t="shared" si="0"/>
        <v>0</v>
      </c>
    </row>
    <row r="40" spans="1:5" ht="26.25" customHeight="1">
      <c r="A40" s="32" t="s">
        <v>84</v>
      </c>
      <c r="B40" s="20" t="s">
        <v>32</v>
      </c>
      <c r="C40" s="66">
        <v>4158.8</v>
      </c>
      <c r="D40" s="66">
        <v>4158.8</v>
      </c>
      <c r="E40" s="61">
        <f t="shared" si="0"/>
        <v>0</v>
      </c>
    </row>
    <row r="41" spans="1:5" ht="38.25">
      <c r="A41" s="33" t="s">
        <v>68</v>
      </c>
      <c r="B41" s="11" t="s">
        <v>71</v>
      </c>
      <c r="C41" s="66">
        <v>0</v>
      </c>
      <c r="D41" s="66">
        <v>7300</v>
      </c>
      <c r="E41" s="61">
        <f t="shared" si="0"/>
        <v>-7300</v>
      </c>
    </row>
    <row r="42" spans="1:5" ht="76.5">
      <c r="A42" s="33" t="s">
        <v>72</v>
      </c>
      <c r="B42" s="11" t="s">
        <v>73</v>
      </c>
      <c r="C42" s="66">
        <v>0</v>
      </c>
      <c r="D42" s="66">
        <v>0</v>
      </c>
      <c r="E42" s="61">
        <f t="shared" si="0"/>
        <v>0</v>
      </c>
    </row>
    <row r="43" spans="1:5" ht="25.5">
      <c r="A43" s="35" t="s">
        <v>69</v>
      </c>
      <c r="B43" s="53" t="s">
        <v>33</v>
      </c>
      <c r="C43" s="66">
        <v>71</v>
      </c>
      <c r="D43" s="66">
        <f>0.9+23.3+23.4+23.4</f>
        <v>71</v>
      </c>
      <c r="E43" s="61">
        <f t="shared" si="0"/>
        <v>0</v>
      </c>
    </row>
    <row r="44" spans="1:5" ht="38.25">
      <c r="A44" s="34" t="s">
        <v>67</v>
      </c>
      <c r="B44" s="11" t="s">
        <v>31</v>
      </c>
      <c r="C44" s="66">
        <v>207.7</v>
      </c>
      <c r="D44" s="66">
        <v>207.7</v>
      </c>
      <c r="E44" s="61">
        <f t="shared" si="0"/>
        <v>0</v>
      </c>
    </row>
    <row r="45" spans="1:5" ht="25.5">
      <c r="A45" s="34" t="s">
        <v>85</v>
      </c>
      <c r="B45" s="11" t="s">
        <v>86</v>
      </c>
      <c r="C45" s="66">
        <v>0</v>
      </c>
      <c r="D45" s="66">
        <v>38.5</v>
      </c>
      <c r="E45" s="61">
        <f t="shared" si="0"/>
        <v>-38.5</v>
      </c>
    </row>
    <row r="46" spans="1:5" ht="15.75">
      <c r="A46" s="14"/>
      <c r="B46" s="15" t="s">
        <v>21</v>
      </c>
      <c r="C46" s="56">
        <f>SUM(C37+C6)</f>
        <v>22092.7</v>
      </c>
      <c r="D46" s="56">
        <f>SUM(D37+D6)</f>
        <v>29431.2</v>
      </c>
      <c r="E46" s="59">
        <f>SUM(E37+E6)</f>
        <v>-7338.5</v>
      </c>
    </row>
  </sheetData>
  <sheetProtection/>
  <mergeCells count="4">
    <mergeCell ref="C3:E3"/>
    <mergeCell ref="A1:E1"/>
    <mergeCell ref="A3:A5"/>
    <mergeCell ref="B3:B5"/>
  </mergeCell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ОФР</dc:creator>
  <cp:keywords/>
  <dc:description/>
  <cp:lastModifiedBy>Glavbuh</cp:lastModifiedBy>
  <cp:lastPrinted>2018-02-14T10:43:36Z</cp:lastPrinted>
  <dcterms:created xsi:type="dcterms:W3CDTF">2000-11-20T11:06:22Z</dcterms:created>
  <dcterms:modified xsi:type="dcterms:W3CDTF">2018-08-21T10:24:31Z</dcterms:modified>
  <cp:category/>
  <cp:version/>
  <cp:contentType/>
  <cp:contentStatus/>
</cp:coreProperties>
</file>